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<sst xmlns="http://schemas.openxmlformats.org/spreadsheetml/2006/main" count="110" uniqueCount="44">
  <si>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</si>
  <si>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</si>
  <si>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</si>
  <si>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</si>
  <si>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</si>
  <si>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</si>
  <si>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</si>
  <si>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ОПУ ХВС и тепловой энергии на отопление</t>
  </si>
  <si>
    <t>Выполнение услуг и работ по обслуживанию (уборке), санитарному содержанию и текущему ремонту контейнерной площадки)</t>
  </si>
  <si>
    <t>Информация о выполненных работах (оказанных услугах) по содержанию и ремонту общего имущества в многоквартирном жилом доме №3 по ул. Социалистичесой, выполненных непосредственно управляющей организацией и сторонними организациями в 2023 году</t>
  </si>
  <si>
    <t>Осмотр кровли с автовышки</t>
  </si>
  <si>
    <t>Монтаж информационных таблиц "Укрытие"</t>
  </si>
  <si>
    <t>Очистка кровли от снега</t>
  </si>
  <si>
    <t>Замена стояка системы канализации в кв. №№ 26,28,30, чердак</t>
  </si>
  <si>
    <t>Промывка приборов учета системы отопления</t>
  </si>
  <si>
    <t>Приобретение  таблички "Укрытие"</t>
  </si>
  <si>
    <t>Февраль</t>
  </si>
  <si>
    <t>Очистка крыши от наледи</t>
  </si>
  <si>
    <t>Март</t>
  </si>
  <si>
    <t>Периодическая проверка вентиляционных и дымовых каналов</t>
  </si>
  <si>
    <t>Замена стояка системы канализации в кв.14</t>
  </si>
  <si>
    <t>Апрель</t>
  </si>
  <si>
    <t>Смена светильника дворового освещения подъезд № 4</t>
  </si>
  <si>
    <t>Смена запорной арматуры системы отопления в подвале</t>
  </si>
  <si>
    <t>Май</t>
  </si>
  <si>
    <t>Техническое обслуживание ОПУ ХВС и тепловой энергии на отопление, консервация</t>
  </si>
  <si>
    <t>Замена стояков системы отоления в кв. №№ 28,30</t>
  </si>
  <si>
    <t>Демонтаж металлического ограждения на крыше</t>
  </si>
  <si>
    <t>Июнь</t>
  </si>
  <si>
    <t>Техническое обслуживание внутридомового газового оборудования</t>
  </si>
  <si>
    <t>Июль</t>
  </si>
  <si>
    <t>Август</t>
  </si>
  <si>
    <t>Смена светильников дворового освещения, подъезд № 3</t>
  </si>
  <si>
    <t>Сентябрь</t>
  </si>
  <si>
    <t>Техническое обслуживание ОПУ ХВС и тепловой энергии на отопление, опрессовка</t>
  </si>
  <si>
    <t>Прочистка стояка канализации в кв. № 26</t>
  </si>
  <si>
    <t>Октябрь</t>
  </si>
  <si>
    <t>Ремонт стояка системы отопления в кв. № 28</t>
  </si>
  <si>
    <t>Выкашивание газонов газонокосилкой на придомовой территории</t>
  </si>
  <si>
    <t>Прочистка канала кв.5</t>
  </si>
  <si>
    <t>Ноябрь</t>
  </si>
  <si>
    <t>Устройство козырьков над входами в подъезды</t>
  </si>
  <si>
    <t>Декабрь</t>
  </si>
  <si>
    <t>Работы по очистке крыши от наледи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</si>
</sst>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2" fontId="0" fillId="36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97">
      <selection activeCell="D97" sqref="D1:E16384"/>
    </sheetView>
  </sheetViews>
  <sheetFormatPr defaultColWidth="9.140625" defaultRowHeight="12.75"/>
  <cols>
    <col min="1" max="1" width="81.7109375" style="0" customWidth="1"/>
    <col min="2" max="2" width="15.28125" style="0" customWidth="1"/>
    <col min="3" max="3" width="9.140625" style="0" customWidth="1"/>
    <col min="4" max="4" width="9.57421875" style="7" hidden="1" customWidth="1"/>
    <col min="5" max="5" width="10.57421875" style="0" hidden="1" customWidth="1"/>
    <col min="6" max="7" width="9.140625" style="0" customWidth="1"/>
  </cols>
  <sheetData>
    <row r="1" spans="1:2" ht="54" customHeight="1">
      <c r="A1" s="20" t="s">
        <v>9</v>
      </c>
      <c r="B1" s="21"/>
    </row>
    <row r="2" spans="1:2" ht="24" customHeight="1">
      <c r="A2" s="3" t="s">
        <v>0</v>
      </c>
      <c r="B2" s="3" t="s">
        <v>1</v>
      </c>
    </row>
    <row r="3" spans="1:4" ht="24" customHeight="1">
      <c r="A3" s="19" t="s">
        <v>2</v>
      </c>
      <c r="B3" s="19"/>
      <c r="D3" s="8">
        <f>2656.3</f>
        <v>2656.3</v>
      </c>
    </row>
    <row r="4" spans="1:4" ht="24" customHeight="1">
      <c r="A4" s="1" t="s">
        <v>3</v>
      </c>
      <c r="B4" s="4">
        <v>9801.75</v>
      </c>
      <c r="D4" s="7">
        <f aca="true" t="shared" si="0" ref="D4:D13">B4/2656.3</f>
        <v>3.6900011293905055</v>
      </c>
    </row>
    <row r="5" spans="1:4" ht="24" customHeight="1">
      <c r="A5" s="1" t="s">
        <v>5</v>
      </c>
      <c r="B5" s="4">
        <v>1331.19</v>
      </c>
      <c r="D5" s="7">
        <f t="shared" si="0"/>
        <v>0.501144449045665</v>
      </c>
    </row>
    <row r="6" spans="1:5" ht="24" customHeight="1">
      <c r="A6" s="1" t="s">
        <v>7</v>
      </c>
      <c r="B6" s="4">
        <v>3024.14</v>
      </c>
      <c r="D6" s="13">
        <f t="shared" si="0"/>
        <v>1.1384783345254677</v>
      </c>
      <c r="E6" s="13"/>
    </row>
    <row r="7" spans="1:5" ht="24" customHeight="1">
      <c r="A7" s="1" t="s">
        <v>6</v>
      </c>
      <c r="B7" s="4">
        <v>10598.64</v>
      </c>
      <c r="D7" s="13">
        <f t="shared" si="0"/>
        <v>3.990001129390505</v>
      </c>
      <c r="E7" s="14"/>
    </row>
    <row r="8" spans="1:5" ht="30" customHeight="1">
      <c r="A8" s="10" t="s">
        <v>8</v>
      </c>
      <c r="B8" s="12">
        <v>4781.16</v>
      </c>
      <c r="D8" s="13">
        <f t="shared" si="0"/>
        <v>1.7999322365696644</v>
      </c>
      <c r="E8" s="13"/>
    </row>
    <row r="9" spans="1:5" ht="24" customHeight="1">
      <c r="A9" s="6" t="s">
        <v>10</v>
      </c>
      <c r="B9" s="15">
        <v>1756</v>
      </c>
      <c r="D9" s="9">
        <f t="shared" si="0"/>
        <v>0.661069909272296</v>
      </c>
      <c r="E9" s="11"/>
    </row>
    <row r="10" spans="1:5" ht="24" customHeight="1">
      <c r="A10" s="6" t="s">
        <v>15</v>
      </c>
      <c r="B10" s="5">
        <v>850</v>
      </c>
      <c r="D10" s="9">
        <f>B10/2656.3</f>
        <v>0.31999397658397016</v>
      </c>
      <c r="E10" s="9"/>
    </row>
    <row r="11" spans="1:5" ht="24" customHeight="1">
      <c r="A11" s="6" t="s">
        <v>11</v>
      </c>
      <c r="B11" s="15">
        <v>306</v>
      </c>
      <c r="D11" s="9">
        <f t="shared" si="0"/>
        <v>0.11519783157022925</v>
      </c>
      <c r="E11" s="9"/>
    </row>
    <row r="12" spans="1:5" ht="24" customHeight="1">
      <c r="A12" s="6" t="s">
        <v>12</v>
      </c>
      <c r="B12" s="15">
        <v>3947</v>
      </c>
      <c r="D12" s="9">
        <f t="shared" si="0"/>
        <v>1.4859014418552121</v>
      </c>
      <c r="E12" s="11"/>
    </row>
    <row r="13" spans="1:5" ht="24" customHeight="1">
      <c r="A13" s="6" t="s">
        <v>13</v>
      </c>
      <c r="B13" s="15">
        <v>22133</v>
      </c>
      <c r="D13" s="9">
        <f t="shared" si="0"/>
        <v>8.33226668674472</v>
      </c>
      <c r="E13" s="9">
        <f>D9+D10+D11+D12+D13+D14</f>
        <v>15.770809020065505</v>
      </c>
    </row>
    <row r="14" spans="1:5" ht="24" customHeight="1">
      <c r="A14" s="6" t="s">
        <v>14</v>
      </c>
      <c r="B14" s="15">
        <v>12900</v>
      </c>
      <c r="D14" s="9">
        <f>B14/2656.3</f>
        <v>4.856379174039077</v>
      </c>
      <c r="E14" s="9">
        <f>B9+B10+B11+B12+B13+B14</f>
        <v>41892</v>
      </c>
    </row>
    <row r="15" spans="1:2" ht="24" customHeight="1">
      <c r="A15" s="2" t="s">
        <v>4</v>
      </c>
      <c r="B15" s="2">
        <f>SUM(B4:B14)</f>
        <v>71428.88</v>
      </c>
    </row>
    <row r="16" spans="1:4" ht="24" customHeight="1">
      <c r="A16" s="19" t="s">
        <v>16</v>
      </c>
      <c r="B16" s="19"/>
      <c r="D16" s="8"/>
    </row>
    <row r="17" spans="1:4" ht="24" customHeight="1">
      <c r="A17" s="1" t="s">
        <v>3</v>
      </c>
      <c r="B17" s="4">
        <v>9801.75</v>
      </c>
      <c r="D17" s="7">
        <f aca="true" t="shared" si="1" ref="D17:D22">B17/2656.3</f>
        <v>3.6900011293905055</v>
      </c>
    </row>
    <row r="18" spans="1:4" ht="24" customHeight="1">
      <c r="A18" s="1" t="s">
        <v>5</v>
      </c>
      <c r="B18" s="4">
        <v>1244.04</v>
      </c>
      <c r="D18" s="7">
        <f t="shared" si="1"/>
        <v>0.46833565485826145</v>
      </c>
    </row>
    <row r="19" spans="1:5" ht="24" customHeight="1">
      <c r="A19" s="1" t="s">
        <v>7</v>
      </c>
      <c r="B19" s="4">
        <v>3024.14</v>
      </c>
      <c r="D19" s="13">
        <f t="shared" si="1"/>
        <v>1.1384783345254677</v>
      </c>
      <c r="E19" s="13"/>
    </row>
    <row r="20" spans="1:5" ht="24" customHeight="1">
      <c r="A20" s="1" t="s">
        <v>6</v>
      </c>
      <c r="B20" s="4">
        <v>10598.64</v>
      </c>
      <c r="D20" s="13">
        <f t="shared" si="1"/>
        <v>3.990001129390505</v>
      </c>
      <c r="E20" s="14"/>
    </row>
    <row r="21" spans="1:5" ht="30" customHeight="1">
      <c r="A21" s="10" t="s">
        <v>8</v>
      </c>
      <c r="B21" s="12">
        <v>4781.16</v>
      </c>
      <c r="D21" s="13">
        <f t="shared" si="1"/>
        <v>1.7999322365696644</v>
      </c>
      <c r="E21" s="13"/>
    </row>
    <row r="22" spans="1:5" ht="24" customHeight="1">
      <c r="A22" s="6" t="s">
        <v>17</v>
      </c>
      <c r="B22" s="5">
        <v>18900</v>
      </c>
      <c r="D22" s="13">
        <f t="shared" si="1"/>
        <v>7.115160185220042</v>
      </c>
      <c r="E22" s="14"/>
    </row>
    <row r="23" spans="1:2" ht="24" customHeight="1">
      <c r="A23" s="2" t="s">
        <v>4</v>
      </c>
      <c r="B23" s="2">
        <f>SUM(B17:B22)</f>
        <v>48349.729999999996</v>
      </c>
    </row>
    <row r="24" spans="1:4" ht="24" customHeight="1">
      <c r="A24" s="19" t="s">
        <v>18</v>
      </c>
      <c r="B24" s="19"/>
      <c r="D24" s="8"/>
    </row>
    <row r="25" spans="1:4" ht="24" customHeight="1">
      <c r="A25" s="1" t="s">
        <v>3</v>
      </c>
      <c r="B25" s="4">
        <v>9801.75</v>
      </c>
      <c r="D25" s="7">
        <f aca="true" t="shared" si="2" ref="D25:D31">B25/2656.3</f>
        <v>3.6900011293905055</v>
      </c>
    </row>
    <row r="26" spans="1:4" ht="24" customHeight="1">
      <c r="A26" s="1" t="s">
        <v>5</v>
      </c>
      <c r="B26" s="4">
        <v>1244.04</v>
      </c>
      <c r="D26" s="7">
        <f t="shared" si="2"/>
        <v>0.46833565485826145</v>
      </c>
    </row>
    <row r="27" spans="1:5" ht="24" customHeight="1">
      <c r="A27" s="1" t="s">
        <v>7</v>
      </c>
      <c r="B27" s="4">
        <v>3024.14</v>
      </c>
      <c r="D27" s="13">
        <f t="shared" si="2"/>
        <v>1.1384783345254677</v>
      </c>
      <c r="E27" s="13"/>
    </row>
    <row r="28" spans="1:5" ht="24" customHeight="1">
      <c r="A28" s="1" t="s">
        <v>6</v>
      </c>
      <c r="B28" s="4">
        <v>10598.64</v>
      </c>
      <c r="D28" s="13">
        <f t="shared" si="2"/>
        <v>3.990001129390505</v>
      </c>
      <c r="E28" s="14"/>
    </row>
    <row r="29" spans="1:5" ht="30" customHeight="1">
      <c r="A29" s="10" t="s">
        <v>8</v>
      </c>
      <c r="B29" s="12">
        <v>4781.16</v>
      </c>
      <c r="D29" s="13">
        <f t="shared" si="2"/>
        <v>1.7999322365696644</v>
      </c>
      <c r="E29" s="13"/>
    </row>
    <row r="30" spans="1:5" ht="24" customHeight="1">
      <c r="A30" s="6" t="s">
        <v>19</v>
      </c>
      <c r="B30" s="5">
        <v>4800</v>
      </c>
      <c r="D30" s="13">
        <f>B30/2656.3</f>
        <v>1.8070248089447727</v>
      </c>
      <c r="E30" s="14"/>
    </row>
    <row r="31" spans="1:5" ht="24" customHeight="1">
      <c r="A31" s="6" t="s">
        <v>20</v>
      </c>
      <c r="B31" s="5">
        <v>5875</v>
      </c>
      <c r="D31" s="13">
        <f t="shared" si="2"/>
        <v>2.211723073448029</v>
      </c>
      <c r="E31" s="14"/>
    </row>
    <row r="32" spans="1:2" ht="24" customHeight="1">
      <c r="A32" s="2" t="s">
        <v>4</v>
      </c>
      <c r="B32" s="2">
        <f>SUM(B25:B31)</f>
        <v>40124.729999999996</v>
      </c>
    </row>
    <row r="33" spans="1:4" ht="24" customHeight="1">
      <c r="A33" s="19" t="s">
        <v>21</v>
      </c>
      <c r="B33" s="19"/>
      <c r="D33" s="8"/>
    </row>
    <row r="34" spans="1:4" ht="24" customHeight="1">
      <c r="A34" s="1" t="s">
        <v>3</v>
      </c>
      <c r="B34" s="4">
        <v>9801.75</v>
      </c>
      <c r="D34" s="7">
        <f aca="true" t="shared" si="3" ref="D34:D40">B34/2656.3</f>
        <v>3.6900011293905055</v>
      </c>
    </row>
    <row r="35" spans="1:4" ht="24" customHeight="1">
      <c r="A35" s="1" t="s">
        <v>5</v>
      </c>
      <c r="B35" s="4">
        <v>1244.04</v>
      </c>
      <c r="D35" s="7">
        <f t="shared" si="3"/>
        <v>0.46833565485826145</v>
      </c>
    </row>
    <row r="36" spans="1:5" ht="24" customHeight="1">
      <c r="A36" s="1" t="s">
        <v>7</v>
      </c>
      <c r="B36" s="4">
        <v>3024.14</v>
      </c>
      <c r="D36" s="13">
        <f t="shared" si="3"/>
        <v>1.1384783345254677</v>
      </c>
      <c r="E36" s="13"/>
    </row>
    <row r="37" spans="1:5" ht="24" customHeight="1">
      <c r="A37" s="1" t="s">
        <v>6</v>
      </c>
      <c r="B37" s="4">
        <v>10598.64</v>
      </c>
      <c r="D37" s="13">
        <f t="shared" si="3"/>
        <v>3.990001129390505</v>
      </c>
      <c r="E37" s="14"/>
    </row>
    <row r="38" spans="1:5" ht="30" customHeight="1">
      <c r="A38" s="10" t="s">
        <v>8</v>
      </c>
      <c r="B38" s="12">
        <v>4781.16</v>
      </c>
      <c r="D38" s="13">
        <f t="shared" si="3"/>
        <v>1.7999322365696644</v>
      </c>
      <c r="E38" s="13"/>
    </row>
    <row r="39" spans="1:5" ht="24" customHeight="1">
      <c r="A39" s="6" t="s">
        <v>22</v>
      </c>
      <c r="B39" s="15">
        <v>5854</v>
      </c>
      <c r="D39" s="9">
        <f t="shared" si="3"/>
        <v>2.2038173399088956</v>
      </c>
      <c r="E39" s="9">
        <f>D39+D40</f>
        <v>20.892971426420207</v>
      </c>
    </row>
    <row r="40" spans="1:5" ht="24" customHeight="1">
      <c r="A40" s="16" t="s">
        <v>23</v>
      </c>
      <c r="B40" s="15">
        <v>49644</v>
      </c>
      <c r="D40" s="9">
        <f t="shared" si="3"/>
        <v>18.689154086511312</v>
      </c>
      <c r="E40" s="11">
        <f>B39+B40</f>
        <v>55498</v>
      </c>
    </row>
    <row r="41" spans="1:2" ht="24" customHeight="1">
      <c r="A41" s="2" t="s">
        <v>4</v>
      </c>
      <c r="B41" s="2">
        <f>SUM(B34:B40)</f>
        <v>84947.73</v>
      </c>
    </row>
    <row r="42" spans="1:4" ht="24" customHeight="1">
      <c r="A42" s="19" t="s">
        <v>24</v>
      </c>
      <c r="B42" s="19"/>
      <c r="D42" s="8"/>
    </row>
    <row r="43" spans="1:4" ht="24" customHeight="1">
      <c r="A43" s="1" t="s">
        <v>3</v>
      </c>
      <c r="B43" s="4">
        <v>9801.75</v>
      </c>
      <c r="D43" s="7">
        <f aca="true" t="shared" si="4" ref="D43:D49">B43/2656.3</f>
        <v>3.6900011293905055</v>
      </c>
    </row>
    <row r="44" spans="1:4" ht="24" customHeight="1">
      <c r="A44" s="1" t="s">
        <v>5</v>
      </c>
      <c r="B44" s="4">
        <v>1244.04</v>
      </c>
      <c r="D44" s="7">
        <f t="shared" si="4"/>
        <v>0.46833565485826145</v>
      </c>
    </row>
    <row r="45" spans="1:5" ht="30" customHeight="1">
      <c r="A45" s="1" t="s">
        <v>25</v>
      </c>
      <c r="B45" s="4">
        <v>24257.09</v>
      </c>
      <c r="D45" s="13">
        <f t="shared" si="4"/>
        <v>9.131909046417949</v>
      </c>
      <c r="E45" s="13"/>
    </row>
    <row r="46" spans="1:5" ht="24" customHeight="1">
      <c r="A46" s="1" t="s">
        <v>6</v>
      </c>
      <c r="B46" s="4">
        <v>10598.64</v>
      </c>
      <c r="D46" s="13">
        <f t="shared" si="4"/>
        <v>3.990001129390505</v>
      </c>
      <c r="E46" s="14"/>
    </row>
    <row r="47" spans="1:5" ht="30" customHeight="1">
      <c r="A47" s="10" t="s">
        <v>8</v>
      </c>
      <c r="B47" s="12">
        <v>4781.16</v>
      </c>
      <c r="D47" s="13">
        <f t="shared" si="4"/>
        <v>1.7999322365696644</v>
      </c>
      <c r="E47" s="13"/>
    </row>
    <row r="48" spans="1:5" ht="24" customHeight="1">
      <c r="A48" s="6" t="s">
        <v>26</v>
      </c>
      <c r="B48" s="4">
        <v>74100</v>
      </c>
      <c r="D48" s="9">
        <f t="shared" si="4"/>
        <v>27.89594548808493</v>
      </c>
      <c r="E48" s="9">
        <f>D48+D49</f>
        <v>29.590407709972517</v>
      </c>
    </row>
    <row r="49" spans="1:5" ht="24" customHeight="1">
      <c r="A49" s="6" t="s">
        <v>27</v>
      </c>
      <c r="B49" s="17">
        <v>4501</v>
      </c>
      <c r="D49" s="9">
        <f t="shared" si="4"/>
        <v>1.6944622218875878</v>
      </c>
      <c r="E49" s="11">
        <f>B48+B49</f>
        <v>78601</v>
      </c>
    </row>
    <row r="50" spans="1:2" ht="24" customHeight="1">
      <c r="A50" s="2" t="s">
        <v>4</v>
      </c>
      <c r="B50" s="2">
        <f>SUM(B43:B49)</f>
        <v>129283.68000000001</v>
      </c>
    </row>
    <row r="51" spans="1:4" ht="24" customHeight="1">
      <c r="A51" s="19" t="s">
        <v>28</v>
      </c>
      <c r="B51" s="19"/>
      <c r="D51" s="8"/>
    </row>
    <row r="52" spans="1:4" ht="24" customHeight="1">
      <c r="A52" s="1" t="s">
        <v>3</v>
      </c>
      <c r="B52" s="4">
        <v>9801.75</v>
      </c>
      <c r="D52" s="7">
        <f aca="true" t="shared" si="5" ref="D52:D58">B52/2656.3</f>
        <v>3.6900011293905055</v>
      </c>
    </row>
    <row r="53" spans="1:4" ht="24" customHeight="1">
      <c r="A53" s="1" t="s">
        <v>5</v>
      </c>
      <c r="B53" s="4">
        <v>1244.04</v>
      </c>
      <c r="D53" s="7">
        <f t="shared" si="5"/>
        <v>0.46833565485826145</v>
      </c>
    </row>
    <row r="54" spans="1:5" ht="24" customHeight="1">
      <c r="A54" s="1" t="s">
        <v>7</v>
      </c>
      <c r="B54" s="4">
        <v>3024.14</v>
      </c>
      <c r="D54" s="13">
        <f t="shared" si="5"/>
        <v>1.1384783345254677</v>
      </c>
      <c r="E54" s="13"/>
    </row>
    <row r="55" spans="1:5" ht="24" customHeight="1">
      <c r="A55" s="1" t="s">
        <v>6</v>
      </c>
      <c r="B55" s="4">
        <v>10598.64</v>
      </c>
      <c r="D55" s="13">
        <f t="shared" si="5"/>
        <v>3.990001129390505</v>
      </c>
      <c r="E55" s="14"/>
    </row>
    <row r="56" spans="1:5" ht="30" customHeight="1">
      <c r="A56" s="10" t="s">
        <v>8</v>
      </c>
      <c r="B56" s="12">
        <v>4781.16</v>
      </c>
      <c r="D56" s="13">
        <f t="shared" si="5"/>
        <v>1.7999322365696644</v>
      </c>
      <c r="E56" s="13"/>
    </row>
    <row r="57" spans="1:5" ht="24" customHeight="1">
      <c r="A57" s="6" t="s">
        <v>19</v>
      </c>
      <c r="B57" s="4">
        <v>2970</v>
      </c>
      <c r="D57" s="13">
        <f t="shared" si="5"/>
        <v>1.118096600534578</v>
      </c>
      <c r="E57" s="13"/>
    </row>
    <row r="58" spans="1:5" ht="24" customHeight="1">
      <c r="A58" s="6" t="s">
        <v>29</v>
      </c>
      <c r="B58" s="17">
        <v>6512.88</v>
      </c>
      <c r="D58" s="13">
        <f t="shared" si="5"/>
        <v>2.4518616120167147</v>
      </c>
      <c r="E58" s="14"/>
    </row>
    <row r="59" spans="1:2" ht="24" customHeight="1">
      <c r="A59" s="2" t="s">
        <v>4</v>
      </c>
      <c r="B59" s="2">
        <f>SUM(B52:B58)</f>
        <v>38932.61</v>
      </c>
    </row>
    <row r="60" spans="1:4" ht="24" customHeight="1">
      <c r="A60" s="19" t="s">
        <v>30</v>
      </c>
      <c r="B60" s="19"/>
      <c r="D60" s="8"/>
    </row>
    <row r="61" spans="1:4" ht="24" customHeight="1">
      <c r="A61" s="1" t="s">
        <v>3</v>
      </c>
      <c r="B61" s="4">
        <v>9801.75</v>
      </c>
      <c r="D61" s="7">
        <f>B61/2656.3</f>
        <v>3.6900011293905055</v>
      </c>
    </row>
    <row r="62" spans="1:4" ht="24" customHeight="1">
      <c r="A62" s="1" t="s">
        <v>5</v>
      </c>
      <c r="B62" s="4">
        <v>1244.04</v>
      </c>
      <c r="D62" s="7">
        <f>B62/2656.3</f>
        <v>0.46833565485826145</v>
      </c>
    </row>
    <row r="63" spans="1:5" ht="24" customHeight="1">
      <c r="A63" s="1" t="s">
        <v>7</v>
      </c>
      <c r="B63" s="4">
        <v>3024.14</v>
      </c>
      <c r="D63" s="13">
        <f>B63/2656.3</f>
        <v>1.1384783345254677</v>
      </c>
      <c r="E63" s="13"/>
    </row>
    <row r="64" spans="1:5" ht="24" customHeight="1">
      <c r="A64" s="1" t="s">
        <v>6</v>
      </c>
      <c r="B64" s="4">
        <v>10598.64</v>
      </c>
      <c r="D64" s="13">
        <f>B64/2656.3</f>
        <v>3.990001129390505</v>
      </c>
      <c r="E64" s="14"/>
    </row>
    <row r="65" spans="1:5" ht="30" customHeight="1">
      <c r="A65" s="10" t="s">
        <v>8</v>
      </c>
      <c r="B65" s="12">
        <v>4781.16</v>
      </c>
      <c r="D65" s="13">
        <f>B65/2656.3</f>
        <v>1.7999322365696644</v>
      </c>
      <c r="E65" s="13"/>
    </row>
    <row r="66" spans="1:2" ht="24" customHeight="1">
      <c r="A66" s="2" t="s">
        <v>4</v>
      </c>
      <c r="B66" s="2">
        <f>SUM(B61:B65)</f>
        <v>29449.73</v>
      </c>
    </row>
    <row r="67" spans="1:4" ht="24" customHeight="1">
      <c r="A67" s="19" t="s">
        <v>31</v>
      </c>
      <c r="B67" s="19"/>
      <c r="D67" s="8"/>
    </row>
    <row r="68" spans="1:4" ht="24" customHeight="1">
      <c r="A68" s="1" t="s">
        <v>3</v>
      </c>
      <c r="B68" s="4">
        <v>9801.75</v>
      </c>
      <c r="D68" s="7">
        <f aca="true" t="shared" si="6" ref="D68:D73">B68/2656.3</f>
        <v>3.6900011293905055</v>
      </c>
    </row>
    <row r="69" spans="1:4" ht="24" customHeight="1">
      <c r="A69" s="1" t="s">
        <v>5</v>
      </c>
      <c r="B69" s="4">
        <v>1244.04</v>
      </c>
      <c r="D69" s="7">
        <f t="shared" si="6"/>
        <v>0.46833565485826145</v>
      </c>
    </row>
    <row r="70" spans="1:5" ht="24" customHeight="1">
      <c r="A70" s="1" t="s">
        <v>7</v>
      </c>
      <c r="B70" s="4">
        <v>3024.14</v>
      </c>
      <c r="D70" s="13">
        <f t="shared" si="6"/>
        <v>1.1384783345254677</v>
      </c>
      <c r="E70" s="13"/>
    </row>
    <row r="71" spans="1:5" ht="24" customHeight="1">
      <c r="A71" s="1" t="s">
        <v>6</v>
      </c>
      <c r="B71" s="4">
        <v>10598.64</v>
      </c>
      <c r="D71" s="13">
        <f t="shared" si="6"/>
        <v>3.990001129390505</v>
      </c>
      <c r="E71" s="14"/>
    </row>
    <row r="72" spans="1:5" ht="30" customHeight="1">
      <c r="A72" s="10" t="s">
        <v>8</v>
      </c>
      <c r="B72" s="12">
        <v>4781.16</v>
      </c>
      <c r="D72" s="13">
        <f t="shared" si="6"/>
        <v>1.7999322365696644</v>
      </c>
      <c r="E72" s="13"/>
    </row>
    <row r="73" spans="1:5" ht="24" customHeight="1">
      <c r="A73" s="6" t="s">
        <v>32</v>
      </c>
      <c r="B73" s="15">
        <v>4104</v>
      </c>
      <c r="D73" s="13">
        <f t="shared" si="6"/>
        <v>1.5450062116477807</v>
      </c>
      <c r="E73" s="13"/>
    </row>
    <row r="74" spans="1:2" ht="24" customHeight="1">
      <c r="A74" s="2" t="s">
        <v>4</v>
      </c>
      <c r="B74" s="2">
        <f>SUM(B68:B73)</f>
        <v>33553.729999999996</v>
      </c>
    </row>
    <row r="75" spans="1:4" ht="24" customHeight="1">
      <c r="A75" s="19" t="s">
        <v>33</v>
      </c>
      <c r="B75" s="19"/>
      <c r="D75" s="8"/>
    </row>
    <row r="76" spans="1:4" ht="24" customHeight="1">
      <c r="A76" s="1" t="s">
        <v>3</v>
      </c>
      <c r="B76" s="4">
        <v>9801.75</v>
      </c>
      <c r="D76" s="7">
        <f aca="true" t="shared" si="7" ref="D76:D82">B76/2656.3</f>
        <v>3.6900011293905055</v>
      </c>
    </row>
    <row r="77" spans="1:4" ht="24" customHeight="1">
      <c r="A77" s="1" t="s">
        <v>5</v>
      </c>
      <c r="B77" s="4">
        <v>1244.04</v>
      </c>
      <c r="D77" s="7">
        <f t="shared" si="7"/>
        <v>0.46833565485826145</v>
      </c>
    </row>
    <row r="78" spans="1:5" ht="30" customHeight="1">
      <c r="A78" s="1" t="s">
        <v>34</v>
      </c>
      <c r="B78" s="4">
        <v>22452.59</v>
      </c>
      <c r="D78" s="13">
        <f t="shared" si="7"/>
        <v>8.452580657305274</v>
      </c>
      <c r="E78" s="13"/>
    </row>
    <row r="79" spans="1:5" ht="24" customHeight="1">
      <c r="A79" s="1" t="s">
        <v>6</v>
      </c>
      <c r="B79" s="4">
        <v>10598.64</v>
      </c>
      <c r="D79" s="13">
        <f t="shared" si="7"/>
        <v>3.990001129390505</v>
      </c>
      <c r="E79" s="14"/>
    </row>
    <row r="80" spans="1:5" ht="30" customHeight="1">
      <c r="A80" s="10" t="s">
        <v>8</v>
      </c>
      <c r="B80" s="12">
        <v>4781.16</v>
      </c>
      <c r="D80" s="13">
        <f t="shared" si="7"/>
        <v>1.7999322365696644</v>
      </c>
      <c r="E80" s="13"/>
    </row>
    <row r="81" spans="1:5" ht="24" customHeight="1">
      <c r="A81" s="6" t="s">
        <v>19</v>
      </c>
      <c r="B81" s="15">
        <v>1940</v>
      </c>
      <c r="D81" s="13">
        <f>B81/2656.3</f>
        <v>0.730339193615179</v>
      </c>
      <c r="E81" s="13"/>
    </row>
    <row r="82" spans="1:5" ht="24" customHeight="1">
      <c r="A82" s="16" t="s">
        <v>35</v>
      </c>
      <c r="B82" s="18">
        <v>1019</v>
      </c>
      <c r="D82" s="13">
        <f t="shared" si="7"/>
        <v>0.3836163083989007</v>
      </c>
      <c r="E82" s="13"/>
    </row>
    <row r="83" spans="1:2" ht="24" customHeight="1">
      <c r="A83" s="2" t="s">
        <v>4</v>
      </c>
      <c r="B83" s="2">
        <f>SUM(B76:B82)</f>
        <v>51837.18000000001</v>
      </c>
    </row>
    <row r="84" spans="1:4" ht="24" customHeight="1">
      <c r="A84" s="19" t="s">
        <v>36</v>
      </c>
      <c r="B84" s="19"/>
      <c r="D84" s="8"/>
    </row>
    <row r="85" spans="1:4" ht="24" customHeight="1">
      <c r="A85" s="1" t="s">
        <v>3</v>
      </c>
      <c r="B85" s="4">
        <v>9801.75</v>
      </c>
      <c r="D85" s="7">
        <f aca="true" t="shared" si="8" ref="D85:D92">B85/2656.3</f>
        <v>3.6900011293905055</v>
      </c>
    </row>
    <row r="86" spans="1:4" ht="24" customHeight="1">
      <c r="A86" s="1" t="s">
        <v>5</v>
      </c>
      <c r="B86" s="4">
        <v>1279.04</v>
      </c>
      <c r="D86" s="7">
        <f t="shared" si="8"/>
        <v>0.4815118774234837</v>
      </c>
    </row>
    <row r="87" spans="1:5" ht="24" customHeight="1">
      <c r="A87" s="1" t="s">
        <v>7</v>
      </c>
      <c r="B87" s="4">
        <v>3024.14</v>
      </c>
      <c r="D87" s="13">
        <f t="shared" si="8"/>
        <v>1.1384783345254677</v>
      </c>
      <c r="E87" s="13"/>
    </row>
    <row r="88" spans="1:5" ht="24" customHeight="1">
      <c r="A88" s="1" t="s">
        <v>6</v>
      </c>
      <c r="B88" s="4">
        <v>10598.64</v>
      </c>
      <c r="D88" s="13">
        <f t="shared" si="8"/>
        <v>3.990001129390505</v>
      </c>
      <c r="E88" s="14"/>
    </row>
    <row r="89" spans="1:5" ht="30" customHeight="1">
      <c r="A89" s="10" t="s">
        <v>8</v>
      </c>
      <c r="B89" s="12">
        <v>4781.16</v>
      </c>
      <c r="D89" s="13">
        <f t="shared" si="8"/>
        <v>1.7999322365696644</v>
      </c>
      <c r="E89" s="13"/>
    </row>
    <row r="90" spans="1:5" ht="24" customHeight="1">
      <c r="A90" s="10" t="s">
        <v>37</v>
      </c>
      <c r="B90" s="5">
        <v>1768</v>
      </c>
      <c r="D90" s="9">
        <f t="shared" si="8"/>
        <v>0.6655874712946579</v>
      </c>
      <c r="E90" s="9"/>
    </row>
    <row r="91" spans="1:5" ht="24" customHeight="1">
      <c r="A91" s="10" t="s">
        <v>38</v>
      </c>
      <c r="B91" s="5">
        <v>3617.6</v>
      </c>
      <c r="D91" s="9">
        <f t="shared" si="8"/>
        <v>1.361894364341377</v>
      </c>
      <c r="E91" s="9">
        <f>D90+D91+D92</f>
        <v>2.1780672363814326</v>
      </c>
    </row>
    <row r="92" spans="1:5" ht="24" customHeight="1">
      <c r="A92" s="10" t="s">
        <v>39</v>
      </c>
      <c r="B92" s="5">
        <v>400</v>
      </c>
      <c r="D92" s="9">
        <f t="shared" si="8"/>
        <v>0.15058540074539772</v>
      </c>
      <c r="E92" s="9">
        <f>B90+B91+B92</f>
        <v>5785.6</v>
      </c>
    </row>
    <row r="93" spans="1:2" ht="24" customHeight="1">
      <c r="A93" s="2" t="s">
        <v>4</v>
      </c>
      <c r="B93" s="2">
        <f>SUM(B85:B92)</f>
        <v>35270.33</v>
      </c>
    </row>
    <row r="94" spans="1:4" ht="24" customHeight="1">
      <c r="A94" s="19" t="s">
        <v>40</v>
      </c>
      <c r="B94" s="19"/>
      <c r="D94" s="8"/>
    </row>
    <row r="95" spans="1:4" ht="24" customHeight="1">
      <c r="A95" s="1" t="s">
        <v>3</v>
      </c>
      <c r="B95" s="4">
        <v>9801.75</v>
      </c>
      <c r="D95" s="7">
        <f aca="true" t="shared" si="9" ref="D95:D100">B95/2656.3</f>
        <v>3.6900011293905055</v>
      </c>
    </row>
    <row r="96" spans="1:4" ht="24" customHeight="1">
      <c r="A96" s="1" t="s">
        <v>5</v>
      </c>
      <c r="B96" s="4">
        <v>1244.04</v>
      </c>
      <c r="D96" s="7">
        <f t="shared" si="9"/>
        <v>0.46833565485826145</v>
      </c>
    </row>
    <row r="97" spans="1:5" ht="24" customHeight="1">
      <c r="A97" s="1" t="s">
        <v>7</v>
      </c>
      <c r="B97" s="4">
        <v>3024.14</v>
      </c>
      <c r="D97" s="13">
        <f t="shared" si="9"/>
        <v>1.1384783345254677</v>
      </c>
      <c r="E97" s="13"/>
    </row>
    <row r="98" spans="1:5" ht="24" customHeight="1">
      <c r="A98" s="1" t="s">
        <v>6</v>
      </c>
      <c r="B98" s="4">
        <v>10598.64</v>
      </c>
      <c r="D98" s="13">
        <f t="shared" si="9"/>
        <v>3.990001129390505</v>
      </c>
      <c r="E98" s="14"/>
    </row>
    <row r="99" spans="1:5" ht="30" customHeight="1">
      <c r="A99" s="10" t="s">
        <v>8</v>
      </c>
      <c r="B99" s="12">
        <v>4781.16</v>
      </c>
      <c r="D99" s="13">
        <f t="shared" si="9"/>
        <v>1.7999322365696644</v>
      </c>
      <c r="E99" s="13"/>
    </row>
    <row r="100" spans="1:5" ht="24" customHeight="1">
      <c r="A100" s="6" t="s">
        <v>41</v>
      </c>
      <c r="B100" s="5">
        <v>148000</v>
      </c>
      <c r="D100" s="13">
        <f t="shared" si="9"/>
        <v>55.71659827579716</v>
      </c>
      <c r="E100" s="13"/>
    </row>
    <row r="101" spans="1:5" ht="24" customHeight="1">
      <c r="A101" s="2" t="s">
        <v>4</v>
      </c>
      <c r="B101" s="2">
        <f>SUM(B95:B100)</f>
        <v>177449.73</v>
      </c>
      <c r="D101" s="13"/>
      <c r="E101" s="14"/>
    </row>
    <row r="102" spans="1:4" ht="24" customHeight="1">
      <c r="A102" s="19" t="s">
        <v>42</v>
      </c>
      <c r="B102" s="19"/>
      <c r="D102" s="22">
        <v>2656.4</v>
      </c>
    </row>
    <row r="103" spans="1:4" ht="24" customHeight="1">
      <c r="A103" s="1" t="s">
        <v>3</v>
      </c>
      <c r="B103" s="4">
        <v>9802.12</v>
      </c>
      <c r="D103" s="7">
        <f>B103/2656.4</f>
        <v>3.6900015057973197</v>
      </c>
    </row>
    <row r="104" spans="1:4" ht="24" customHeight="1">
      <c r="A104" s="1" t="s">
        <v>5</v>
      </c>
      <c r="B104" s="4">
        <v>1244.04</v>
      </c>
      <c r="D104" s="7">
        <f>B104/2656.4</f>
        <v>0.46831802439391657</v>
      </c>
    </row>
    <row r="105" spans="1:5" ht="24" customHeight="1">
      <c r="A105" s="1" t="s">
        <v>7</v>
      </c>
      <c r="B105" s="4">
        <v>3024.14</v>
      </c>
      <c r="D105" s="7">
        <f>B105/2656.4</f>
        <v>1.1384354765848517</v>
      </c>
      <c r="E105" s="13"/>
    </row>
    <row r="106" spans="1:5" ht="24" customHeight="1">
      <c r="A106" s="1" t="s">
        <v>6</v>
      </c>
      <c r="B106" s="4">
        <v>10599.04</v>
      </c>
      <c r="D106" s="7">
        <f>B106/2656.4</f>
        <v>3.99000150579732</v>
      </c>
      <c r="E106" s="14"/>
    </row>
    <row r="107" spans="1:5" ht="30" customHeight="1">
      <c r="A107" s="10" t="s">
        <v>8</v>
      </c>
      <c r="B107" s="12">
        <v>4781.16</v>
      </c>
      <c r="D107" s="7">
        <f>B107/2656.4</f>
        <v>1.7998644782412285</v>
      </c>
      <c r="E107" s="13"/>
    </row>
    <row r="108" spans="1:5" ht="24" customHeight="1">
      <c r="A108" s="16" t="s">
        <v>43</v>
      </c>
      <c r="B108" s="4">
        <v>18900</v>
      </c>
      <c r="D108" s="7">
        <f>B108/2656.4</f>
        <v>7.114892335491643</v>
      </c>
      <c r="E108" s="13"/>
    </row>
    <row r="109" spans="1:5" ht="24" customHeight="1">
      <c r="A109" s="2" t="s">
        <v>4</v>
      </c>
      <c r="B109" s="2">
        <f>SUM(B103:B108)</f>
        <v>48350.5</v>
      </c>
      <c r="D109" s="13"/>
      <c r="E109" s="14"/>
    </row>
  </sheetData>
  <sheetProtection/>
  <mergeCells count="13">
    <mergeCell ref="A102:B102"/>
    <mergeCell ref="A1:B1"/>
    <mergeCell ref="A3:B3"/>
    <mergeCell ref="A16:B16"/>
    <mergeCell ref="A24:B24"/>
    <mergeCell ref="A33:B33"/>
    <mergeCell ref="A42:B42"/>
    <mergeCell ref="A84:B84"/>
    <mergeCell ref="A75:B75"/>
    <mergeCell ref="A67:B67"/>
    <mergeCell ref="A60:B60"/>
    <mergeCell ref="A51:B51"/>
    <mergeCell ref="A94:B9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2024-01-25T11:36:51Z</dcterms:modified>
  <cp:category/>
  <cp:version/>
  <cp:contentType/>
  <cp:contentStatus/>
</cp:coreProperties>
</file>